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Quy 1" sheetId="1" r:id="rId1"/>
    <sheet name="Quy 2" sheetId="2" r:id="rId2"/>
  </sheets>
  <definedNames/>
  <calcPr fullCalcOnLoad="1"/>
</workbook>
</file>

<file path=xl/sharedStrings.xml><?xml version="1.0" encoding="utf-8"?>
<sst xmlns="http://schemas.openxmlformats.org/spreadsheetml/2006/main" count="162" uniqueCount="84">
  <si>
    <t>Mẫu CBTT-03</t>
  </si>
  <si>
    <t>(Ban hành kèm theo Thông tư số 38/2007/TT-BTC ngày 18/4/2007 của Bộ trưởng BTC)</t>
  </si>
  <si>
    <t>TỔNG CÔNG TY CP BẢO HIỂM DẦU KHÍ VN</t>
  </si>
  <si>
    <t>BÁO CÁO TÀI CHÍNH TÓM TẮT</t>
  </si>
  <si>
    <t xml:space="preserve">I.A. BẢNG CÂN ĐỐI KẾ TOÁN   </t>
  </si>
  <si>
    <t>(Áp dụng với các doanh nghiệp trong lĩnh vực sản xuất, chế biến, dịch vụ)</t>
  </si>
  <si>
    <t>Stt</t>
  </si>
  <si>
    <t>Nội dung</t>
  </si>
  <si>
    <t>Số dư đầu kỳ</t>
  </si>
  <si>
    <t>Số dư cuối kỳ</t>
  </si>
  <si>
    <t>I</t>
  </si>
  <si>
    <t xml:space="preserve">Tiền và các khoản tương đương tiền       </t>
  </si>
  <si>
    <t>Các khoản đầu tư tài chính ngắn hạn</t>
  </si>
  <si>
    <t xml:space="preserve">Các khoản phải thu ngắn hạn     </t>
  </si>
  <si>
    <t>Hàng tồn kho</t>
  </si>
  <si>
    <t xml:space="preserve">Tài sản ngắn hạn khác      </t>
  </si>
  <si>
    <t>II</t>
  </si>
  <si>
    <t xml:space="preserve">Các khoản phải thu dài hạn 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</si>
  <si>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</si>
  <si>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</si>
  <si>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</si>
  <si>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 </t>
  </si>
  <si>
    <t xml:space="preserve">   - Chi phí xây dựng cơ bản dở dang</t>
  </si>
  <si>
    <t xml:space="preserve">Bất động sản đầu tư      </t>
  </si>
  <si>
    <t>Các khoản đầu tư tài chính dài hạn</t>
  </si>
  <si>
    <t xml:space="preserve">Tài sản dài hạn khác 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</si>
  <si>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</si>
  <si>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</si>
  <si>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</si>
  <si>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</si>
  <si>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</si>
  <si>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</si>
  <si>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</si>
  <si>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</si>
  <si>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</si>
  <si>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</si>
  <si>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</si>
  <si>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</si>
  <si>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 </t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</si>
  <si>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</si>
  <si>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</si>
  <si>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</si>
  <si>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</si>
  <si>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</si>
  <si>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</si>
  <si>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</si>
  <si>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</si>
  <si>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</si>
  <si>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</si>
  <si>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(Áp dụng với các doanh nghiệp sản xuất, chế biến, dịch vụ)</t>
  </si>
  <si>
    <t>STT</t>
  </si>
  <si>
    <t>Chỉ tiêu</t>
  </si>
  <si>
    <t>Kỳ báo cáo</t>
  </si>
  <si>
    <t>Luỹ kế</t>
  </si>
  <si>
    <t>Doanh thu bán hàng và cung cấp dịch vụ</t>
  </si>
  <si>
    <t>Các khoản giảm trừ doanh thu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</si>
  <si>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</si>
  <si>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</si>
  <si>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</si>
  <si>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</si>
  <si>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</si>
  <si>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</si>
  <si>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</si>
  <si>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</si>
  <si>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</si>
  <si>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</si>
  <si>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</si>
  <si>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</si>
  <si>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</si>
  <si>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 </t>
  </si>
  <si>
    <t>Cổ tức trên mỗi cổ phiếu</t>
  </si>
  <si>
    <t xml:space="preserve">     </t>
  </si>
  <si>
    <t>Lập biểu                            Kế toán trưởng</t>
  </si>
  <si>
    <t xml:space="preserve"> Ngày ….. tháng….năm ….</t>
  </si>
  <si>
    <r>
      <t>Tổng Giám đốc</t>
    </r>
    <r>
      <rPr>
        <sz val="11"/>
        <color indexed="8"/>
        <rFont val="Times New Roman"/>
        <family val="1"/>
      </rPr>
      <t xml:space="preserve">  </t>
    </r>
  </si>
  <si>
    <t>(Quý I năm 2008)</t>
  </si>
  <si>
    <t xml:space="preserve">Tài sản ngắn hạn        </t>
  </si>
  <si>
    <t xml:space="preserve">Tài sản dài hạn    </t>
  </si>
  <si>
    <t xml:space="preserve"> - Chênh lệch tỷ giá hối đoái        </t>
  </si>
  <si>
    <t>Doanh thu thuần về bán hàng và cung cấp dịch vụ</t>
  </si>
  <si>
    <t>(Quý II năm 2008)</t>
  </si>
  <si>
    <r>
      <t xml:space="preserve">Tài sản ngắn hạn </t>
    </r>
    <r>
      <rPr>
        <i/>
        <sz val="13"/>
        <color indexed="8"/>
        <rFont val="Times New Roman"/>
        <family val="1"/>
      </rPr>
      <t xml:space="preserve">       </t>
    </r>
  </si>
  <si>
    <r>
      <t>Tài sản dài hạn</t>
    </r>
    <r>
      <rPr>
        <i/>
        <sz val="13"/>
        <color indexed="8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</si>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</sst>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€_-;\-* #,##0\ _€_-;_-* &quot;-&quot;??\ _€_-;_-@_-"/>
  </numFmts>
  <fonts count="4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.VnTime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8"/>
      <name val=".VnTimeH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sz val="12"/>
      <color indexed="8"/>
      <name val=".VnTime"/>
      <family val="2"/>
    </font>
    <font>
      <sz val="12"/>
      <name val="VNTime"/>
      <family val="0"/>
    </font>
    <font>
      <sz val="10"/>
      <name val="VNTime"/>
      <family val="0"/>
    </font>
    <font>
      <sz val="10"/>
      <color indexed="9"/>
      <name val=".VnTime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2" fillId="0" borderId="0" xfId="0" applyNumberFormat="1" applyFont="1" applyBorder="1" applyAlignment="1">
      <alignment/>
    </xf>
    <xf numFmtId="0" fontId="22" fillId="0" borderId="0" xfId="0" applyFont="1" applyAlignment="1">
      <alignment horizontal="justify" vertical="center" wrapText="1"/>
    </xf>
    <xf numFmtId="0" fontId="0" fillId="0" borderId="0" xfId="0" applyFill="1" applyBorder="1" applyAlignment="1">
      <alignment/>
    </xf>
    <xf numFmtId="3" fontId="23" fillId="0" borderId="0" xfId="0" applyNumberFormat="1" applyFont="1" applyAlignment="1">
      <alignment/>
    </xf>
    <xf numFmtId="172" fontId="24" fillId="0" borderId="0" xfId="42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55">
      <selection activeCell="C21" sqref="C21"/>
    </sheetView>
  </sheetViews>
  <sheetFormatPr defaultColWidth="9.140625" defaultRowHeight="15"/>
  <cols>
    <col min="1" max="1" width="6.140625" style="0" customWidth="1"/>
    <col min="2" max="2" width="44.57421875" style="0" bestFit="1" customWidth="1"/>
    <col min="3" max="3" width="18.28125" style="0" customWidth="1"/>
    <col min="4" max="4" width="17.00390625" style="30" customWidth="1"/>
    <col min="5" max="5" width="30.7109375" style="36" customWidth="1"/>
    <col min="6" max="6" width="17.421875" style="36" customWidth="1"/>
    <col min="7" max="22" width="9.00390625" style="36" customWidth="1"/>
  </cols>
  <sheetData>
    <row r="1" ht="15.75">
      <c r="A1" s="1" t="s">
        <v>0</v>
      </c>
    </row>
    <row r="2" ht="15.75">
      <c r="A2" s="2" t="s">
        <v>1</v>
      </c>
    </row>
    <row r="3" ht="16.5">
      <c r="A3" s="3"/>
    </row>
    <row r="4" spans="1:2" ht="16.5">
      <c r="A4" s="49" t="s">
        <v>2</v>
      </c>
      <c r="B4" s="50"/>
    </row>
    <row r="5" spans="1:2" ht="16.5">
      <c r="A5" s="4"/>
      <c r="B5" s="4"/>
    </row>
    <row r="6" spans="1:4" ht="18.75">
      <c r="A6" s="51" t="s">
        <v>3</v>
      </c>
      <c r="B6" s="51"/>
      <c r="C6" s="51"/>
      <c r="D6" s="51"/>
    </row>
    <row r="7" spans="1:4" ht="15.75">
      <c r="A7" s="52" t="s">
        <v>75</v>
      </c>
      <c r="B7" s="52"/>
      <c r="C7" s="52"/>
      <c r="D7" s="52"/>
    </row>
    <row r="8" ht="16.5">
      <c r="A8" s="5"/>
    </row>
    <row r="9" ht="16.5">
      <c r="A9" s="5" t="s">
        <v>4</v>
      </c>
    </row>
    <row r="10" ht="16.5">
      <c r="A10" s="6" t="s">
        <v>5</v>
      </c>
    </row>
    <row r="11" spans="1:4" ht="18.75">
      <c r="A11" s="7" t="s">
        <v>6</v>
      </c>
      <c r="B11" s="8" t="s">
        <v>7</v>
      </c>
      <c r="C11" s="9" t="s">
        <v>8</v>
      </c>
      <c r="D11" s="31" t="s">
        <v>9</v>
      </c>
    </row>
    <row r="12" spans="1:4" ht="16.5">
      <c r="A12" s="10" t="s">
        <v>10</v>
      </c>
      <c r="B12" s="11" t="s">
        <v>76</v>
      </c>
      <c r="C12" s="12">
        <v>3702303747883</v>
      </c>
      <c r="D12" s="12">
        <v>4179539515716</v>
      </c>
    </row>
    <row r="13" spans="1:4" ht="15.75">
      <c r="A13" s="13">
        <v>1</v>
      </c>
      <c r="B13" s="14" t="s">
        <v>11</v>
      </c>
      <c r="C13" s="15">
        <v>1158716050708</v>
      </c>
      <c r="D13" s="32">
        <v>535092898143</v>
      </c>
    </row>
    <row r="14" spans="1:5" ht="15.75">
      <c r="A14" s="13">
        <v>2</v>
      </c>
      <c r="B14" s="14" t="s">
        <v>12</v>
      </c>
      <c r="C14" s="15">
        <v>2172969980000</v>
      </c>
      <c r="D14" s="32">
        <v>3159423112404</v>
      </c>
      <c r="E14" s="37"/>
    </row>
    <row r="15" spans="1:5" ht="15.75">
      <c r="A15" s="13">
        <v>3</v>
      </c>
      <c r="B15" s="14" t="s">
        <v>13</v>
      </c>
      <c r="C15" s="15">
        <v>355816137661</v>
      </c>
      <c r="D15" s="32">
        <v>462174886000</v>
      </c>
      <c r="E15" s="37"/>
    </row>
    <row r="16" spans="1:4" ht="15.75">
      <c r="A16" s="13">
        <v>4</v>
      </c>
      <c r="B16" s="14" t="s">
        <v>14</v>
      </c>
      <c r="C16" s="15"/>
      <c r="D16" s="32"/>
    </row>
    <row r="17" spans="1:5" ht="15.75">
      <c r="A17" s="13">
        <v>5</v>
      </c>
      <c r="B17" s="14" t="s">
        <v>15</v>
      </c>
      <c r="C17" s="15">
        <v>14801579514</v>
      </c>
      <c r="D17" s="32">
        <v>22848619169</v>
      </c>
      <c r="E17" s="37"/>
    </row>
    <row r="18" spans="1:4" ht="16.5">
      <c r="A18" s="10" t="s">
        <v>16</v>
      </c>
      <c r="B18" s="11" t="s">
        <v>77</v>
      </c>
      <c r="C18" s="12">
        <v>816877828622</v>
      </c>
      <c r="D18" s="12">
        <v>1019230614352</v>
      </c>
    </row>
    <row r="19" spans="1:4" ht="15.75">
      <c r="A19" s="13">
        <v>1</v>
      </c>
      <c r="B19" s="14" t="s">
        <v>17</v>
      </c>
      <c r="C19" s="15"/>
      <c r="D19" s="32"/>
    </row>
    <row r="20" spans="1:5" ht="15.75">
      <c r="A20" s="13">
        <v>2</v>
      </c>
      <c r="B20" s="14" t="s">
        <v>18</v>
      </c>
      <c r="C20" s="15">
        <v>279563274471</v>
      </c>
      <c r="D20" s="15">
        <v>279657090201</v>
      </c>
      <c r="E20" s="37"/>
    </row>
    <row r="21" spans="1:5" ht="15.75">
      <c r="A21" s="13"/>
      <c r="B21" s="14" t="s">
        <v>19</v>
      </c>
      <c r="C21" s="15">
        <v>55775237135</v>
      </c>
      <c r="D21" s="32">
        <v>55851102237</v>
      </c>
      <c r="E21" s="37"/>
    </row>
    <row r="22" spans="1:5" ht="15.75">
      <c r="A22" s="13"/>
      <c r="B22" s="14" t="s">
        <v>20</v>
      </c>
      <c r="C22" s="15">
        <v>216669251965</v>
      </c>
      <c r="D22" s="32">
        <v>216333905071</v>
      </c>
      <c r="E22" s="37"/>
    </row>
    <row r="23" spans="1:4" ht="15.75">
      <c r="A23" s="13"/>
      <c r="B23" s="14" t="s">
        <v>21</v>
      </c>
      <c r="C23" s="15"/>
      <c r="D23" s="32"/>
    </row>
    <row r="24" spans="1:5" ht="15.75">
      <c r="A24" s="13"/>
      <c r="B24" s="14" t="s">
        <v>22</v>
      </c>
      <c r="C24" s="15">
        <v>7118785371</v>
      </c>
      <c r="D24" s="32">
        <v>7472082893</v>
      </c>
      <c r="E24" s="37"/>
    </row>
    <row r="25" spans="1:4" ht="15.75">
      <c r="A25" s="13">
        <v>3</v>
      </c>
      <c r="B25" s="16" t="s">
        <v>23</v>
      </c>
      <c r="C25" s="15"/>
      <c r="D25" s="32"/>
    </row>
    <row r="26" spans="1:5" ht="15.75">
      <c r="A26" s="13">
        <v>4</v>
      </c>
      <c r="B26" s="14" t="s">
        <v>24</v>
      </c>
      <c r="C26" s="15">
        <v>531314554151</v>
      </c>
      <c r="D26" s="32">
        <v>733573524151</v>
      </c>
      <c r="E26" s="37"/>
    </row>
    <row r="27" spans="1:4" ht="15.75">
      <c r="A27" s="13">
        <v>5</v>
      </c>
      <c r="B27" s="14" t="s">
        <v>25</v>
      </c>
      <c r="C27" s="15">
        <v>6000000000</v>
      </c>
      <c r="D27" s="32">
        <v>6000000000</v>
      </c>
    </row>
    <row r="28" spans="1:4" ht="15.75">
      <c r="A28" s="10" t="s">
        <v>26</v>
      </c>
      <c r="B28" s="17" t="s">
        <v>27</v>
      </c>
      <c r="C28" s="12">
        <v>4519181576505</v>
      </c>
      <c r="D28" s="12">
        <v>5198770130068</v>
      </c>
    </row>
    <row r="29" spans="1:4" ht="15.75">
      <c r="A29" s="10" t="s">
        <v>28</v>
      </c>
      <c r="B29" s="17" t="s">
        <v>29</v>
      </c>
      <c r="C29" s="12">
        <v>2764876874827</v>
      </c>
      <c r="D29" s="12">
        <v>2941967728342</v>
      </c>
    </row>
    <row r="30" spans="1:5" ht="15.75">
      <c r="A30" s="13">
        <v>1</v>
      </c>
      <c r="B30" s="14" t="s">
        <v>30</v>
      </c>
      <c r="C30" s="15">
        <v>198694279217</v>
      </c>
      <c r="D30" s="32">
        <v>286609695565</v>
      </c>
      <c r="E30" s="37"/>
    </row>
    <row r="31" spans="1:4" ht="15.75">
      <c r="A31" s="13">
        <v>2</v>
      </c>
      <c r="B31" s="14" t="s">
        <v>31</v>
      </c>
      <c r="C31" s="15">
        <v>2566182595610</v>
      </c>
      <c r="D31" s="32">
        <v>2655358032777</v>
      </c>
    </row>
    <row r="32" spans="1:4" ht="17.25">
      <c r="A32" s="18" t="s">
        <v>32</v>
      </c>
      <c r="B32" s="17" t="s">
        <v>33</v>
      </c>
      <c r="C32" s="12">
        <v>1754304701678</v>
      </c>
      <c r="D32" s="12">
        <v>2256802401726</v>
      </c>
    </row>
    <row r="33" spans="1:4" ht="15.75">
      <c r="A33" s="13">
        <v>1</v>
      </c>
      <c r="B33" s="14" t="s">
        <v>33</v>
      </c>
      <c r="C33" s="15">
        <v>1742979155222</v>
      </c>
      <c r="D33" s="15">
        <v>2254142965331</v>
      </c>
    </row>
    <row r="34" spans="1:4" ht="15.75">
      <c r="A34" s="13"/>
      <c r="B34" s="14" t="s">
        <v>34</v>
      </c>
      <c r="C34" s="15">
        <v>890000000000</v>
      </c>
      <c r="D34" s="32">
        <v>950000000000</v>
      </c>
    </row>
    <row r="35" spans="1:4" ht="15.75">
      <c r="A35" s="13"/>
      <c r="B35" s="14" t="s">
        <v>35</v>
      </c>
      <c r="C35" s="15">
        <v>663000273800</v>
      </c>
      <c r="D35" s="32">
        <v>1049987773800</v>
      </c>
    </row>
    <row r="36" spans="1:4" ht="15.75">
      <c r="A36" s="13"/>
      <c r="B36" s="14" t="s">
        <v>36</v>
      </c>
      <c r="C36" s="15"/>
      <c r="D36" s="32"/>
    </row>
    <row r="37" spans="1:4" ht="15.75">
      <c r="A37" s="13"/>
      <c r="B37" s="14" t="s">
        <v>37</v>
      </c>
      <c r="C37" s="15"/>
      <c r="D37" s="32"/>
    </row>
    <row r="38" spans="1:4" ht="15.75">
      <c r="A38" s="13"/>
      <c r="B38" s="14" t="s">
        <v>38</v>
      </c>
      <c r="C38" s="15"/>
      <c r="D38" s="32"/>
    </row>
    <row r="39" spans="1:4" ht="15.75">
      <c r="A39" s="13"/>
      <c r="B39" s="14" t="s">
        <v>78</v>
      </c>
      <c r="C39" s="15"/>
      <c r="D39" s="32">
        <v>74006585</v>
      </c>
    </row>
    <row r="40" spans="1:5" ht="15.75">
      <c r="A40" s="13"/>
      <c r="B40" s="14" t="s">
        <v>39</v>
      </c>
      <c r="C40" s="15">
        <v>12498244071</v>
      </c>
      <c r="D40" s="32">
        <v>78988902529</v>
      </c>
      <c r="E40" s="37"/>
    </row>
    <row r="41" spans="1:4" ht="15.75">
      <c r="A41" s="13"/>
      <c r="B41" s="14" t="s">
        <v>40</v>
      </c>
      <c r="C41" s="15">
        <v>177480637351</v>
      </c>
      <c r="D41" s="32">
        <v>175092282417</v>
      </c>
    </row>
    <row r="42" spans="1:4" ht="15.75">
      <c r="A42" s="19"/>
      <c r="B42" s="14" t="s">
        <v>41</v>
      </c>
      <c r="C42" s="15"/>
      <c r="D42" s="32"/>
    </row>
    <row r="43" spans="1:4" ht="15.75">
      <c r="A43" s="13">
        <v>2</v>
      </c>
      <c r="B43" s="14" t="s">
        <v>42</v>
      </c>
      <c r="C43" s="15">
        <v>11325546456</v>
      </c>
      <c r="D43" s="15">
        <v>2659436395</v>
      </c>
    </row>
    <row r="44" spans="1:4" ht="15.75">
      <c r="A44" s="13"/>
      <c r="B44" s="14" t="s">
        <v>43</v>
      </c>
      <c r="C44" s="15">
        <v>11325546456</v>
      </c>
      <c r="D44" s="32">
        <v>2659436395</v>
      </c>
    </row>
    <row r="45" spans="1:4" ht="15.75">
      <c r="A45" s="13"/>
      <c r="B45" s="14" t="s">
        <v>44</v>
      </c>
      <c r="C45" s="15"/>
      <c r="D45" s="33"/>
    </row>
    <row r="46" spans="1:4" ht="15.75">
      <c r="A46" s="13"/>
      <c r="B46" s="14" t="s">
        <v>45</v>
      </c>
      <c r="C46" s="14"/>
      <c r="D46" s="33"/>
    </row>
    <row r="47" spans="1:4" ht="17.25">
      <c r="A47" s="18" t="s">
        <v>46</v>
      </c>
      <c r="B47" s="17" t="s">
        <v>47</v>
      </c>
      <c r="C47" s="12">
        <v>4519181576505</v>
      </c>
      <c r="D47" s="12">
        <v>5198770130068</v>
      </c>
    </row>
    <row r="48" ht="16.5">
      <c r="A48" s="20"/>
    </row>
    <row r="49" spans="1:4" ht="18">
      <c r="A49" s="21"/>
      <c r="C49">
        <v>0</v>
      </c>
      <c r="D49" s="35">
        <v>0</v>
      </c>
    </row>
    <row r="50" ht="16.5">
      <c r="A50" s="22" t="s">
        <v>48</v>
      </c>
    </row>
    <row r="51" ht="15.75">
      <c r="A51" s="23" t="s">
        <v>49</v>
      </c>
    </row>
    <row r="52" ht="15.75">
      <c r="A52" s="24"/>
    </row>
    <row r="53" spans="1:4" ht="15.75">
      <c r="A53" s="9" t="s">
        <v>50</v>
      </c>
      <c r="B53" s="9" t="s">
        <v>51</v>
      </c>
      <c r="C53" s="9" t="s">
        <v>52</v>
      </c>
      <c r="D53" s="31" t="s">
        <v>53</v>
      </c>
    </row>
    <row r="54" spans="1:7" ht="15.75">
      <c r="A54" s="13">
        <v>1</v>
      </c>
      <c r="B54" s="25" t="s">
        <v>54</v>
      </c>
      <c r="C54" s="26">
        <v>616593532238</v>
      </c>
      <c r="D54" s="34">
        <v>616593532238</v>
      </c>
      <c r="E54" s="38"/>
      <c r="F54" s="37"/>
      <c r="G54" s="37"/>
    </row>
    <row r="55" spans="1:7" ht="15.75">
      <c r="A55" s="13">
        <v>2</v>
      </c>
      <c r="B55" s="25" t="s">
        <v>55</v>
      </c>
      <c r="C55" s="26">
        <v>335758145583</v>
      </c>
      <c r="D55" s="34">
        <v>335758145583</v>
      </c>
      <c r="E55" s="38"/>
      <c r="F55" s="37"/>
      <c r="G55" s="37"/>
    </row>
    <row r="56" spans="1:7" ht="15.75">
      <c r="A56" s="13">
        <v>3</v>
      </c>
      <c r="B56" s="25" t="s">
        <v>79</v>
      </c>
      <c r="C56" s="26">
        <v>280835386655</v>
      </c>
      <c r="D56" s="34">
        <v>280835386655</v>
      </c>
      <c r="E56" s="38"/>
      <c r="F56" s="37"/>
      <c r="G56" s="37"/>
    </row>
    <row r="57" spans="1:7" ht="15.75">
      <c r="A57" s="13">
        <v>4</v>
      </c>
      <c r="B57" s="25" t="s">
        <v>56</v>
      </c>
      <c r="C57" s="26">
        <v>90922995742</v>
      </c>
      <c r="D57" s="34">
        <v>90922995742</v>
      </c>
      <c r="E57" s="38"/>
      <c r="F57" s="37"/>
      <c r="G57" s="37"/>
    </row>
    <row r="58" spans="1:7" ht="15.75">
      <c r="A58" s="13">
        <v>5</v>
      </c>
      <c r="B58" s="25" t="s">
        <v>57</v>
      </c>
      <c r="C58" s="26">
        <v>189912390913</v>
      </c>
      <c r="D58" s="34">
        <v>189912390913</v>
      </c>
      <c r="E58" s="38"/>
      <c r="F58" s="37"/>
      <c r="G58" s="37"/>
    </row>
    <row r="59" spans="1:7" ht="15.75">
      <c r="A59" s="13">
        <v>6</v>
      </c>
      <c r="B59" s="25" t="s">
        <v>58</v>
      </c>
      <c r="C59" s="26">
        <v>86877257735</v>
      </c>
      <c r="D59" s="34">
        <v>86877257735</v>
      </c>
      <c r="E59" s="38"/>
      <c r="F59" s="37"/>
      <c r="G59" s="37"/>
    </row>
    <row r="60" spans="1:7" ht="15.75">
      <c r="A60" s="13">
        <v>7</v>
      </c>
      <c r="B60" s="25" t="s">
        <v>59</v>
      </c>
      <c r="C60" s="26">
        <v>91095940431</v>
      </c>
      <c r="D60" s="34">
        <v>91095940431</v>
      </c>
      <c r="E60" s="38"/>
      <c r="F60" s="37"/>
      <c r="G60" s="37"/>
    </row>
    <row r="61" spans="1:7" ht="15.75">
      <c r="A61" s="13">
        <v>8</v>
      </c>
      <c r="B61" s="25" t="s">
        <v>60</v>
      </c>
      <c r="C61" s="26">
        <v>79704167324</v>
      </c>
      <c r="D61" s="34">
        <v>79704167324</v>
      </c>
      <c r="E61" s="38"/>
      <c r="F61" s="37"/>
      <c r="G61" s="37"/>
    </row>
    <row r="62" spans="1:7" ht="15.75">
      <c r="A62" s="13">
        <v>9</v>
      </c>
      <c r="B62" s="25" t="s">
        <v>61</v>
      </c>
      <c r="C62" s="26">
        <v>45365644455</v>
      </c>
      <c r="D62" s="34">
        <v>45365644455</v>
      </c>
      <c r="E62" s="38"/>
      <c r="F62" s="37"/>
      <c r="G62" s="37"/>
    </row>
    <row r="63" spans="1:7" ht="15.75">
      <c r="A63" s="13">
        <v>10</v>
      </c>
      <c r="B63" s="19" t="s">
        <v>62</v>
      </c>
      <c r="C63" s="26">
        <v>60623896438</v>
      </c>
      <c r="D63" s="34">
        <v>60623896438</v>
      </c>
      <c r="E63" s="38"/>
      <c r="F63" s="37"/>
      <c r="G63" s="37"/>
    </row>
    <row r="64" spans="1:7" ht="15.75">
      <c r="A64" s="13">
        <v>11</v>
      </c>
      <c r="B64" s="25" t="s">
        <v>63</v>
      </c>
      <c r="C64" s="26">
        <v>75372841</v>
      </c>
      <c r="D64" s="34">
        <v>75372841</v>
      </c>
      <c r="E64" s="38"/>
      <c r="F64" s="37"/>
      <c r="G64" s="37"/>
    </row>
    <row r="65" spans="1:7" ht="15.75">
      <c r="A65" s="13">
        <v>12</v>
      </c>
      <c r="B65" s="25" t="s">
        <v>64</v>
      </c>
      <c r="C65" s="26">
        <v>0</v>
      </c>
      <c r="D65" s="34">
        <v>0</v>
      </c>
      <c r="E65" s="38"/>
      <c r="F65" s="37"/>
      <c r="G65" s="37"/>
    </row>
    <row r="66" spans="1:7" ht="15.75">
      <c r="A66" s="13">
        <v>13</v>
      </c>
      <c r="B66" s="25" t="s">
        <v>65</v>
      </c>
      <c r="C66" s="26">
        <v>75372841</v>
      </c>
      <c r="D66" s="34">
        <v>75372841</v>
      </c>
      <c r="E66" s="38"/>
      <c r="F66" s="37"/>
      <c r="G66" s="37"/>
    </row>
    <row r="67" spans="1:7" ht="15.75">
      <c r="A67" s="13">
        <v>14</v>
      </c>
      <c r="B67" s="25" t="s">
        <v>66</v>
      </c>
      <c r="C67" s="26">
        <v>60699269279</v>
      </c>
      <c r="D67" s="34">
        <v>60699269279</v>
      </c>
      <c r="E67" s="38"/>
      <c r="F67" s="37"/>
      <c r="G67" s="37"/>
    </row>
    <row r="68" spans="1:7" ht="15.75">
      <c r="A68" s="13">
        <v>15</v>
      </c>
      <c r="B68" s="25" t="s">
        <v>67</v>
      </c>
      <c r="C68" s="26">
        <v>0</v>
      </c>
      <c r="D68" s="34">
        <v>0</v>
      </c>
      <c r="E68" s="38"/>
      <c r="F68" s="37"/>
      <c r="G68" s="37"/>
    </row>
    <row r="69" spans="1:7" ht="15.75">
      <c r="A69" s="13">
        <v>16</v>
      </c>
      <c r="B69" s="25" t="s">
        <v>68</v>
      </c>
      <c r="C69" s="26">
        <v>60699269279</v>
      </c>
      <c r="D69" s="34">
        <v>60699269279</v>
      </c>
      <c r="E69" s="38"/>
      <c r="F69" s="37"/>
      <c r="G69" s="37"/>
    </row>
    <row r="70" spans="1:5" ht="15.75">
      <c r="A70" s="13">
        <v>17</v>
      </c>
      <c r="B70" s="25" t="s">
        <v>69</v>
      </c>
      <c r="C70" s="26"/>
      <c r="D70" s="34"/>
      <c r="E70" s="38"/>
    </row>
    <row r="71" spans="1:4" ht="15.75">
      <c r="A71" s="13">
        <v>18</v>
      </c>
      <c r="B71" s="25" t="s">
        <v>70</v>
      </c>
      <c r="C71" s="26"/>
      <c r="D71" s="34"/>
    </row>
    <row r="72" ht="15.75">
      <c r="A72" s="27"/>
    </row>
    <row r="73" spans="1:4" ht="15.75" customHeight="1">
      <c r="A73" s="39"/>
      <c r="B73" s="39"/>
      <c r="C73" s="39"/>
      <c r="D73" s="39"/>
    </row>
    <row r="74" spans="2:4" ht="16.5">
      <c r="B74" t="s">
        <v>71</v>
      </c>
      <c r="C74" s="53" t="s">
        <v>73</v>
      </c>
      <c r="D74" s="53"/>
    </row>
    <row r="75" spans="2:4" ht="15">
      <c r="B75" s="28" t="s">
        <v>72</v>
      </c>
      <c r="C75" s="48" t="s">
        <v>74</v>
      </c>
      <c r="D75" s="48"/>
    </row>
    <row r="76" ht="18.75">
      <c r="C76" s="29"/>
    </row>
  </sheetData>
  <sheetProtection/>
  <mergeCells count="5">
    <mergeCell ref="C75:D75"/>
    <mergeCell ref="A4:B4"/>
    <mergeCell ref="A6:D6"/>
    <mergeCell ref="A7:D7"/>
    <mergeCell ref="C74:D74"/>
  </mergeCells>
  <printOptions/>
  <pageMargins left="0.71" right="0.25" top="0.38" bottom="0.4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140625" style="0" customWidth="1"/>
    <col min="2" max="2" width="44.57421875" style="0" bestFit="1" customWidth="1"/>
    <col min="3" max="3" width="18.28125" style="0" customWidth="1"/>
    <col min="4" max="4" width="17.00390625" style="30" customWidth="1"/>
    <col min="5" max="5" width="8.421875" style="44" customWidth="1"/>
    <col min="6" max="6" width="7.28125" style="44" customWidth="1"/>
    <col min="7" max="7" width="6.57421875" style="44" customWidth="1"/>
    <col min="8" max="8" width="9.00390625" style="44" customWidth="1"/>
    <col min="9" max="22" width="9.00390625" style="36" customWidth="1"/>
  </cols>
  <sheetData>
    <row r="1" ht="15.75">
      <c r="A1" s="1" t="s">
        <v>0</v>
      </c>
    </row>
    <row r="2" ht="15.75">
      <c r="A2" s="2" t="s">
        <v>1</v>
      </c>
    </row>
    <row r="3" ht="16.5">
      <c r="A3" s="3"/>
    </row>
    <row r="4" spans="1:2" ht="16.5">
      <c r="A4" s="49" t="s">
        <v>2</v>
      </c>
      <c r="B4" s="50"/>
    </row>
    <row r="5" spans="1:2" ht="16.5">
      <c r="A5" s="4"/>
      <c r="B5" s="4"/>
    </row>
    <row r="6" spans="1:4" ht="18.75">
      <c r="A6" s="51" t="s">
        <v>3</v>
      </c>
      <c r="B6" s="51"/>
      <c r="C6" s="51"/>
      <c r="D6" s="51"/>
    </row>
    <row r="7" spans="1:4" ht="15.75">
      <c r="A7" s="52" t="s">
        <v>80</v>
      </c>
      <c r="B7" s="52"/>
      <c r="C7" s="52"/>
      <c r="D7" s="52"/>
    </row>
    <row r="8" ht="16.5">
      <c r="A8" s="5"/>
    </row>
    <row r="9" ht="16.5">
      <c r="A9" s="5" t="s">
        <v>4</v>
      </c>
    </row>
    <row r="10" ht="16.5">
      <c r="A10" s="6" t="s">
        <v>5</v>
      </c>
    </row>
    <row r="11" spans="1:4" ht="18.75">
      <c r="A11" s="7" t="s">
        <v>6</v>
      </c>
      <c r="B11" s="8" t="s">
        <v>7</v>
      </c>
      <c r="C11" s="9" t="s">
        <v>8</v>
      </c>
      <c r="D11" s="31" t="s">
        <v>9</v>
      </c>
    </row>
    <row r="12" spans="1:4" ht="16.5">
      <c r="A12" s="10" t="s">
        <v>10</v>
      </c>
      <c r="B12" s="11" t="s">
        <v>81</v>
      </c>
      <c r="C12" s="12">
        <v>4179539515716</v>
      </c>
      <c r="D12" s="12">
        <f>SUM(D13:D17)</f>
        <v>3794448098691</v>
      </c>
    </row>
    <row r="13" spans="1:7" ht="15.75">
      <c r="A13" s="13">
        <v>1</v>
      </c>
      <c r="B13" s="14" t="s">
        <v>11</v>
      </c>
      <c r="C13" s="32">
        <v>535092898143</v>
      </c>
      <c r="D13" s="32">
        <v>1041247240277</v>
      </c>
      <c r="E13" s="44">
        <v>111</v>
      </c>
      <c r="F13" s="44">
        <v>112</v>
      </c>
      <c r="G13" s="44">
        <v>113</v>
      </c>
    </row>
    <row r="14" spans="1:7" ht="15.75">
      <c r="A14" s="13">
        <v>2</v>
      </c>
      <c r="B14" s="14" t="s">
        <v>12</v>
      </c>
      <c r="C14" s="32">
        <v>3159423112404</v>
      </c>
      <c r="D14" s="32">
        <v>2154244237000</v>
      </c>
      <c r="E14" s="45">
        <v>121</v>
      </c>
      <c r="F14" s="44">
        <v>128</v>
      </c>
      <c r="G14" s="44">
        <v>129</v>
      </c>
    </row>
    <row r="15" spans="1:8" ht="15.75">
      <c r="A15" s="13">
        <v>3</v>
      </c>
      <c r="B15" s="14" t="s">
        <v>13</v>
      </c>
      <c r="C15" s="32">
        <v>462174886000</v>
      </c>
      <c r="D15" s="32">
        <v>567192660391</v>
      </c>
      <c r="E15" s="45">
        <v>131</v>
      </c>
      <c r="F15" s="44">
        <v>133</v>
      </c>
      <c r="G15" s="44">
        <v>138</v>
      </c>
      <c r="H15" s="44">
        <v>139</v>
      </c>
    </row>
    <row r="16" spans="1:4" ht="15.75">
      <c r="A16" s="13">
        <v>4</v>
      </c>
      <c r="B16" s="14" t="s">
        <v>14</v>
      </c>
      <c r="C16" s="32"/>
      <c r="D16" s="32"/>
    </row>
    <row r="17" spans="1:7" ht="15.75">
      <c r="A17" s="13">
        <v>5</v>
      </c>
      <c r="B17" s="14" t="s">
        <v>15</v>
      </c>
      <c r="C17" s="32">
        <v>22848619169</v>
      </c>
      <c r="D17" s="32">
        <v>31763961023</v>
      </c>
      <c r="E17" s="45">
        <v>141</v>
      </c>
      <c r="F17" s="44">
        <v>142</v>
      </c>
      <c r="G17" s="44">
        <v>144</v>
      </c>
    </row>
    <row r="18" spans="1:4" ht="16.5">
      <c r="A18" s="10" t="s">
        <v>16</v>
      </c>
      <c r="B18" s="11" t="s">
        <v>82</v>
      </c>
      <c r="C18" s="12">
        <v>1019230614352</v>
      </c>
      <c r="D18" s="12">
        <f>D19+D20+D25+D26+D27</f>
        <v>1626793444335</v>
      </c>
    </row>
    <row r="19" spans="1:4" ht="15.75">
      <c r="A19" s="13">
        <v>1</v>
      </c>
      <c r="B19" s="14" t="s">
        <v>17</v>
      </c>
      <c r="C19" s="32"/>
      <c r="D19" s="32"/>
    </row>
    <row r="20" spans="1:5" ht="15.75">
      <c r="A20" s="13">
        <v>2</v>
      </c>
      <c r="B20" s="14" t="s">
        <v>18</v>
      </c>
      <c r="C20" s="15">
        <v>279657090201</v>
      </c>
      <c r="D20" s="15">
        <f>D21+D22+D23+D24</f>
        <v>286440903538</v>
      </c>
      <c r="E20" s="45"/>
    </row>
    <row r="21" spans="1:6" ht="15.75">
      <c r="A21" s="13"/>
      <c r="B21" s="14" t="s">
        <v>19</v>
      </c>
      <c r="C21" s="32">
        <v>55851102237</v>
      </c>
      <c r="D21" s="32">
        <v>62025577772</v>
      </c>
      <c r="E21" s="46">
        <v>2111</v>
      </c>
      <c r="F21" s="44">
        <v>2141</v>
      </c>
    </row>
    <row r="22" spans="1:6" ht="15.75">
      <c r="A22" s="13"/>
      <c r="B22" s="14" t="s">
        <v>20</v>
      </c>
      <c r="C22" s="32">
        <v>216333905071</v>
      </c>
      <c r="D22" s="32">
        <v>216943242873</v>
      </c>
      <c r="E22" s="46">
        <v>2113</v>
      </c>
      <c r="F22" s="44">
        <v>2143</v>
      </c>
    </row>
    <row r="23" spans="1:4" ht="15.75">
      <c r="A23" s="13"/>
      <c r="B23" s="14" t="s">
        <v>21</v>
      </c>
      <c r="C23" s="32"/>
      <c r="D23" s="32"/>
    </row>
    <row r="24" spans="1:5" ht="15.75">
      <c r="A24" s="13"/>
      <c r="B24" s="14" t="s">
        <v>22</v>
      </c>
      <c r="C24" s="32">
        <v>7472082893</v>
      </c>
      <c r="D24" s="32">
        <v>7472082893</v>
      </c>
      <c r="E24" s="45">
        <v>241</v>
      </c>
    </row>
    <row r="25" spans="1:4" ht="15.75">
      <c r="A25" s="13">
        <v>3</v>
      </c>
      <c r="B25" s="16" t="s">
        <v>23</v>
      </c>
      <c r="C25" s="32"/>
      <c r="D25" s="32"/>
    </row>
    <row r="26" spans="1:7" ht="15.75">
      <c r="A26" s="13">
        <v>4</v>
      </c>
      <c r="B26" s="14" t="s">
        <v>24</v>
      </c>
      <c r="C26" s="32">
        <v>733573524151</v>
      </c>
      <c r="D26" s="32">
        <v>1334017111059</v>
      </c>
      <c r="E26" s="45">
        <v>221</v>
      </c>
      <c r="F26" s="44">
        <v>222</v>
      </c>
      <c r="G26" s="44">
        <v>228</v>
      </c>
    </row>
    <row r="27" spans="1:5" ht="15.75">
      <c r="A27" s="13">
        <v>5</v>
      </c>
      <c r="B27" s="14" t="s">
        <v>25</v>
      </c>
      <c r="C27" s="32">
        <v>6000000000</v>
      </c>
      <c r="D27" s="32">
        <v>6335429738</v>
      </c>
      <c r="E27" s="44">
        <v>244</v>
      </c>
    </row>
    <row r="28" spans="1:4" ht="15.75">
      <c r="A28" s="10" t="s">
        <v>26</v>
      </c>
      <c r="B28" s="17" t="s">
        <v>27</v>
      </c>
      <c r="C28" s="12">
        <v>5198770130068</v>
      </c>
      <c r="D28" s="12">
        <f>D12+D18</f>
        <v>5421241543026</v>
      </c>
    </row>
    <row r="29" spans="1:4" ht="15.75">
      <c r="A29" s="10" t="s">
        <v>28</v>
      </c>
      <c r="B29" s="17" t="s">
        <v>29</v>
      </c>
      <c r="C29" s="12">
        <v>2941967728342</v>
      </c>
      <c r="D29" s="12">
        <f>D30+D31</f>
        <v>3124497330972</v>
      </c>
    </row>
    <row r="30" spans="1:10" ht="15.75">
      <c r="A30" s="13">
        <v>1</v>
      </c>
      <c r="B30" s="14" t="s">
        <v>30</v>
      </c>
      <c r="C30" s="32">
        <v>286609695565</v>
      </c>
      <c r="D30" s="32">
        <v>416608034434</v>
      </c>
      <c r="E30" s="45">
        <v>331</v>
      </c>
      <c r="F30" s="44">
        <v>338</v>
      </c>
      <c r="G30" s="44">
        <v>333</v>
      </c>
      <c r="H30" s="44">
        <v>334</v>
      </c>
      <c r="I30" s="40">
        <v>3361</v>
      </c>
      <c r="J30" s="40">
        <v>3363</v>
      </c>
    </row>
    <row r="31" spans="1:6" ht="15.75">
      <c r="A31" s="13">
        <v>2</v>
      </c>
      <c r="B31" s="14" t="s">
        <v>31</v>
      </c>
      <c r="C31" s="32">
        <v>2655358032777</v>
      </c>
      <c r="D31" s="32">
        <f>569530977037+2138358319501</f>
        <v>2707889296538</v>
      </c>
      <c r="E31" s="44">
        <v>335</v>
      </c>
      <c r="F31" s="44">
        <v>344</v>
      </c>
    </row>
    <row r="32" spans="1:4" ht="17.25">
      <c r="A32" s="18" t="s">
        <v>32</v>
      </c>
      <c r="B32" s="17" t="s">
        <v>33</v>
      </c>
      <c r="C32" s="12">
        <v>2256802401726</v>
      </c>
      <c r="D32" s="12">
        <f>D33+D43</f>
        <v>2296744212054</v>
      </c>
    </row>
    <row r="33" spans="1:4" ht="15.75">
      <c r="A33" s="13">
        <v>1</v>
      </c>
      <c r="B33" s="14" t="s">
        <v>33</v>
      </c>
      <c r="C33" s="15">
        <v>2254142965331</v>
      </c>
      <c r="D33" s="15">
        <f>SUM(D34:D42)</f>
        <v>2294073806750</v>
      </c>
    </row>
    <row r="34" spans="1:5" ht="15.75">
      <c r="A34" s="13"/>
      <c r="B34" s="14" t="s">
        <v>34</v>
      </c>
      <c r="C34" s="32">
        <v>950000000000</v>
      </c>
      <c r="D34" s="32">
        <v>950000000000</v>
      </c>
      <c r="E34" s="44">
        <v>4111</v>
      </c>
    </row>
    <row r="35" spans="1:5" ht="15.75">
      <c r="A35" s="13"/>
      <c r="B35" s="14" t="s">
        <v>35</v>
      </c>
      <c r="C35" s="32">
        <v>1049987773800</v>
      </c>
      <c r="D35" s="32">
        <v>1049987773800</v>
      </c>
      <c r="E35" s="44">
        <v>4112</v>
      </c>
    </row>
    <row r="36" spans="1:4" ht="15.75">
      <c r="A36" s="13"/>
      <c r="B36" s="14" t="s">
        <v>36</v>
      </c>
      <c r="C36" s="32"/>
      <c r="D36" s="32"/>
    </row>
    <row r="37" spans="1:4" ht="15.75">
      <c r="A37" s="13"/>
      <c r="B37" s="14" t="s">
        <v>37</v>
      </c>
      <c r="C37" s="32"/>
      <c r="D37" s="32"/>
    </row>
    <row r="38" spans="1:5" ht="15.75">
      <c r="A38" s="13"/>
      <c r="B38" s="14" t="s">
        <v>38</v>
      </c>
      <c r="C38" s="32"/>
      <c r="D38" s="32"/>
      <c r="E38" s="44">
        <v>412</v>
      </c>
    </row>
    <row r="39" spans="1:5" ht="15.75">
      <c r="A39" s="13"/>
      <c r="B39" s="14" t="s">
        <v>83</v>
      </c>
      <c r="C39" s="32">
        <v>74006585</v>
      </c>
      <c r="D39" s="32">
        <v>-811315488</v>
      </c>
      <c r="E39" s="44">
        <v>413</v>
      </c>
    </row>
    <row r="40" spans="1:7" ht="15.75">
      <c r="A40" s="13"/>
      <c r="B40" s="14" t="s">
        <v>39</v>
      </c>
      <c r="C40" s="32">
        <v>78988902529</v>
      </c>
      <c r="D40" s="32">
        <f>69990166798+8998735731</f>
        <v>78988902529</v>
      </c>
      <c r="E40" s="45">
        <v>414</v>
      </c>
      <c r="F40" s="44">
        <v>415</v>
      </c>
      <c r="G40" s="44">
        <v>417</v>
      </c>
    </row>
    <row r="41" spans="1:5" ht="15.75">
      <c r="A41" s="13"/>
      <c r="B41" s="14" t="s">
        <v>40</v>
      </c>
      <c r="C41" s="32">
        <v>175092282417</v>
      </c>
      <c r="D41" s="32">
        <v>215908445909</v>
      </c>
      <c r="E41" s="44">
        <v>421</v>
      </c>
    </row>
    <row r="42" spans="1:5" ht="15.75">
      <c r="A42" s="19"/>
      <c r="B42" s="14" t="s">
        <v>41</v>
      </c>
      <c r="C42" s="32"/>
      <c r="D42" s="32"/>
      <c r="E42" s="44">
        <v>441</v>
      </c>
    </row>
    <row r="43" spans="1:4" ht="15.75">
      <c r="A43" s="13">
        <v>2</v>
      </c>
      <c r="B43" s="14" t="s">
        <v>42</v>
      </c>
      <c r="C43" s="15">
        <v>2659436395</v>
      </c>
      <c r="D43" s="15">
        <f>SUM(D44:D46)</f>
        <v>2670405304</v>
      </c>
    </row>
    <row r="44" spans="1:5" ht="15.75">
      <c r="A44" s="13"/>
      <c r="B44" s="14" t="s">
        <v>43</v>
      </c>
      <c r="C44" s="32">
        <v>2659436395</v>
      </c>
      <c r="D44" s="32">
        <v>2670405304</v>
      </c>
      <c r="E44" s="44">
        <v>431</v>
      </c>
    </row>
    <row r="45" spans="1:4" ht="15.75">
      <c r="A45" s="13"/>
      <c r="B45" s="14" t="s">
        <v>44</v>
      </c>
      <c r="C45" s="33"/>
      <c r="D45" s="33"/>
    </row>
    <row r="46" spans="1:4" ht="15.75">
      <c r="A46" s="13"/>
      <c r="B46" s="14" t="s">
        <v>45</v>
      </c>
      <c r="C46" s="33"/>
      <c r="D46" s="33"/>
    </row>
    <row r="47" spans="1:4" ht="17.25">
      <c r="A47" s="18" t="s">
        <v>46</v>
      </c>
      <c r="B47" s="17" t="s">
        <v>47</v>
      </c>
      <c r="C47" s="12">
        <v>5198770130068</v>
      </c>
      <c r="D47" s="12">
        <f>D29+D32</f>
        <v>5421241543026</v>
      </c>
    </row>
    <row r="48" ht="16.5">
      <c r="A48" s="20"/>
    </row>
    <row r="49" spans="1:4" ht="18">
      <c r="A49" s="21"/>
      <c r="C49" s="41">
        <f>C28-C47</f>
        <v>0</v>
      </c>
      <c r="D49" s="41">
        <f>D28-D47</f>
        <v>0</v>
      </c>
    </row>
    <row r="50" ht="16.5">
      <c r="A50" s="22" t="s">
        <v>48</v>
      </c>
    </row>
    <row r="51" ht="15.75">
      <c r="A51" s="23" t="s">
        <v>49</v>
      </c>
    </row>
    <row r="52" ht="15.75">
      <c r="A52" s="24"/>
    </row>
    <row r="53" spans="1:4" ht="15.75">
      <c r="A53" s="9" t="s">
        <v>50</v>
      </c>
      <c r="B53" s="9" t="s">
        <v>51</v>
      </c>
      <c r="C53" s="9" t="s">
        <v>52</v>
      </c>
      <c r="D53" s="31" t="s">
        <v>53</v>
      </c>
    </row>
    <row r="54" spans="1:7" ht="15.75">
      <c r="A54" s="13">
        <v>1</v>
      </c>
      <c r="B54" s="25" t="s">
        <v>54</v>
      </c>
      <c r="C54" s="26">
        <f>D54-'Quy 1'!D54</f>
        <v>618418836498</v>
      </c>
      <c r="D54" s="34">
        <f>1123951632239+60811398939+46528431478+3720906080</f>
        <v>1235012368736</v>
      </c>
      <c r="E54" s="47"/>
      <c r="F54" s="45"/>
      <c r="G54" s="45"/>
    </row>
    <row r="55" spans="1:7" ht="15.75">
      <c r="A55" s="13">
        <v>2</v>
      </c>
      <c r="B55" s="25" t="s">
        <v>55</v>
      </c>
      <c r="C55" s="26">
        <f>D55-'Quy 1'!D55</f>
        <v>372344447836</v>
      </c>
      <c r="D55" s="34">
        <f>585932513355+122170080064</f>
        <v>708102593419</v>
      </c>
      <c r="E55" s="47"/>
      <c r="F55" s="45"/>
      <c r="G55" s="45"/>
    </row>
    <row r="56" spans="1:7" ht="15.75">
      <c r="A56" s="13">
        <v>3</v>
      </c>
      <c r="B56" s="25" t="s">
        <v>79</v>
      </c>
      <c r="C56" s="26">
        <f>C54-C55</f>
        <v>246074388662</v>
      </c>
      <c r="D56" s="26">
        <f>D54-D55</f>
        <v>526909775317</v>
      </c>
      <c r="E56" s="47"/>
      <c r="F56" s="45"/>
      <c r="G56" s="45"/>
    </row>
    <row r="57" spans="1:7" ht="15.75">
      <c r="A57" s="13">
        <v>4</v>
      </c>
      <c r="B57" s="25" t="s">
        <v>56</v>
      </c>
      <c r="C57" s="26">
        <f>D57-'Quy 1'!D57</f>
        <v>126335397483</v>
      </c>
      <c r="D57" s="34">
        <v>217258393225</v>
      </c>
      <c r="E57" s="47"/>
      <c r="F57" s="45"/>
      <c r="G57" s="45"/>
    </row>
    <row r="58" spans="1:7" ht="15.75">
      <c r="A58" s="13">
        <v>5</v>
      </c>
      <c r="B58" s="25" t="s">
        <v>57</v>
      </c>
      <c r="C58" s="26">
        <f>C56-C57</f>
        <v>119738991179</v>
      </c>
      <c r="D58" s="26">
        <f>D56-D57</f>
        <v>309651382092</v>
      </c>
      <c r="E58" s="47"/>
      <c r="F58" s="45"/>
      <c r="G58" s="45"/>
    </row>
    <row r="59" spans="1:7" ht="15.75">
      <c r="A59" s="13">
        <v>6</v>
      </c>
      <c r="B59" s="25" t="s">
        <v>58</v>
      </c>
      <c r="C59" s="26">
        <f>D59-'Quy 1'!D59</f>
        <v>106754116928</v>
      </c>
      <c r="D59" s="34">
        <v>193631374663</v>
      </c>
      <c r="E59" s="47"/>
      <c r="F59" s="45"/>
      <c r="G59" s="45"/>
    </row>
    <row r="60" spans="1:7" ht="15.75">
      <c r="A60" s="13">
        <v>7</v>
      </c>
      <c r="B60" s="25" t="s">
        <v>59</v>
      </c>
      <c r="C60" s="26">
        <f>D60-'Quy 1'!D60</f>
        <v>85832059454</v>
      </c>
      <c r="D60" s="34">
        <v>176927999885</v>
      </c>
      <c r="E60" s="47"/>
      <c r="F60" s="45"/>
      <c r="G60" s="45"/>
    </row>
    <row r="61" spans="1:7" ht="15.75">
      <c r="A61" s="13">
        <v>8</v>
      </c>
      <c r="B61" s="25" t="s">
        <v>60</v>
      </c>
      <c r="C61" s="26">
        <f>D61-'Quy 1'!D61</f>
        <v>75593512384</v>
      </c>
      <c r="D61" s="34">
        <v>155297679708</v>
      </c>
      <c r="E61" s="47"/>
      <c r="F61" s="45"/>
      <c r="G61" s="45"/>
    </row>
    <row r="62" spans="1:7" ht="15.75">
      <c r="A62" s="13">
        <v>9</v>
      </c>
      <c r="B62" s="25" t="s">
        <v>61</v>
      </c>
      <c r="C62" s="26">
        <f>D62-'Quy 1'!D62</f>
        <v>25299255872</v>
      </c>
      <c r="D62" s="34">
        <v>70664900327</v>
      </c>
      <c r="E62" s="47"/>
      <c r="F62" s="45"/>
      <c r="G62" s="45"/>
    </row>
    <row r="63" spans="1:7" ht="15.75">
      <c r="A63" s="13">
        <v>10</v>
      </c>
      <c r="B63" s="19" t="s">
        <v>62</v>
      </c>
      <c r="C63" s="26">
        <f>C58+C59-C60-C61-C62</f>
        <v>39768280397</v>
      </c>
      <c r="D63" s="26">
        <f>D58+D59-D60-D61-D62</f>
        <v>100392176835</v>
      </c>
      <c r="E63" s="47"/>
      <c r="F63" s="45"/>
      <c r="G63" s="45"/>
    </row>
    <row r="64" spans="1:7" ht="15.75">
      <c r="A64" s="13">
        <v>11</v>
      </c>
      <c r="B64" s="25" t="s">
        <v>63</v>
      </c>
      <c r="C64" s="26">
        <f>D64-'Quy 1'!D64</f>
        <v>368473328</v>
      </c>
      <c r="D64" s="26">
        <v>443846169</v>
      </c>
      <c r="E64" s="47"/>
      <c r="F64" s="45"/>
      <c r="G64" s="45"/>
    </row>
    <row r="65" spans="1:7" ht="15.75">
      <c r="A65" s="13">
        <v>12</v>
      </c>
      <c r="B65" s="25" t="s">
        <v>64</v>
      </c>
      <c r="C65" s="26">
        <f>D65-'Quy 1'!D65</f>
        <v>307375</v>
      </c>
      <c r="D65" s="26">
        <v>307375</v>
      </c>
      <c r="E65" s="47"/>
      <c r="F65" s="45"/>
      <c r="G65" s="45"/>
    </row>
    <row r="66" spans="1:7" ht="15.75">
      <c r="A66" s="13">
        <v>13</v>
      </c>
      <c r="B66" s="25" t="s">
        <v>65</v>
      </c>
      <c r="C66" s="26">
        <f>C64-C65</f>
        <v>368165953</v>
      </c>
      <c r="D66" s="26">
        <f>D64-D65</f>
        <v>443538794</v>
      </c>
      <c r="E66" s="47"/>
      <c r="F66" s="45"/>
      <c r="G66" s="45"/>
    </row>
    <row r="67" spans="1:7" ht="15.75">
      <c r="A67" s="13">
        <v>14</v>
      </c>
      <c r="B67" s="25" t="s">
        <v>66</v>
      </c>
      <c r="C67" s="26">
        <f>C63+C66</f>
        <v>40136446350</v>
      </c>
      <c r="D67" s="26">
        <f>D63+D66</f>
        <v>100835715629</v>
      </c>
      <c r="E67" s="47"/>
      <c r="F67" s="45"/>
      <c r="G67" s="45"/>
    </row>
    <row r="68" spans="1:7" ht="15.75">
      <c r="A68" s="13">
        <v>15</v>
      </c>
      <c r="B68" s="25" t="s">
        <v>67</v>
      </c>
      <c r="C68" s="26">
        <v>0</v>
      </c>
      <c r="D68" s="26">
        <v>0</v>
      </c>
      <c r="E68" s="47"/>
      <c r="F68" s="45"/>
      <c r="G68" s="45"/>
    </row>
    <row r="69" spans="1:7" ht="15.75">
      <c r="A69" s="13">
        <v>16</v>
      </c>
      <c r="B69" s="25" t="s">
        <v>68</v>
      </c>
      <c r="C69" s="26">
        <f>C67-C68</f>
        <v>40136446350</v>
      </c>
      <c r="D69" s="26">
        <f>D67-D68</f>
        <v>100835715629</v>
      </c>
      <c r="E69" s="47"/>
      <c r="F69" s="45"/>
      <c r="G69" s="45"/>
    </row>
    <row r="70" spans="1:5" ht="15.75">
      <c r="A70" s="13">
        <v>17</v>
      </c>
      <c r="B70" s="25" t="s">
        <v>69</v>
      </c>
      <c r="C70" s="26"/>
      <c r="D70" s="26"/>
      <c r="E70" s="47"/>
    </row>
    <row r="71" spans="1:4" ht="15.75">
      <c r="A71" s="13">
        <v>18</v>
      </c>
      <c r="B71" s="25" t="s">
        <v>70</v>
      </c>
      <c r="C71" s="26"/>
      <c r="D71" s="26"/>
    </row>
    <row r="72" ht="15.75">
      <c r="A72" s="27"/>
    </row>
    <row r="73" spans="2:4" ht="16.5">
      <c r="B73" t="s">
        <v>71</v>
      </c>
      <c r="C73" s="53" t="s">
        <v>73</v>
      </c>
      <c r="D73" s="53"/>
    </row>
    <row r="74" spans="2:4" ht="15">
      <c r="B74" s="28" t="s">
        <v>72</v>
      </c>
      <c r="C74" s="48" t="s">
        <v>74</v>
      </c>
      <c r="D74" s="48"/>
    </row>
    <row r="75" ht="18.75">
      <c r="C75" s="29"/>
    </row>
    <row r="76" ht="15">
      <c r="C76" s="42"/>
    </row>
    <row r="77" ht="15">
      <c r="C77" s="43"/>
    </row>
  </sheetData>
  <sheetProtection/>
  <mergeCells count="5">
    <mergeCell ref="C74:D74"/>
    <mergeCell ref="C73:D73"/>
    <mergeCell ref="A4:B4"/>
    <mergeCell ref="A6:D6"/>
    <mergeCell ref="A7:D7"/>
  </mergeCells>
  <printOptions/>
  <pageMargins left="0.53" right="0.55" top="0.38" bottom="0.4" header="0.37" footer="0.3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thuyhang</cp:lastModifiedBy>
  <cp:lastPrinted>2008-07-25T06:11:50Z</cp:lastPrinted>
  <dcterms:created xsi:type="dcterms:W3CDTF">2007-10-11T01:04:54Z</dcterms:created>
  <dcterms:modified xsi:type="dcterms:W3CDTF">2008-07-25T08:26:34Z</dcterms:modified>
  <cp:category/>
  <cp:version/>
  <cp:contentType/>
  <cp:contentStatus/>
</cp:coreProperties>
</file>